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<sst xmlns="http://schemas.openxmlformats.org/spreadsheetml/2006/main" count="48" uniqueCount="41">
  <si>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</si>
  <si>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</si>
  <si>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</si>
  <si>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</si>
  <si>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</si>
  <si>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</si>
  <si>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</si>
  <si>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</si>
  <si>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</si>
  <si>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</si>
  <si>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SERVICE ADDRESS</t>
  </si>
  <si>
    <t>[Customer Name]</t>
  </si>
  <si>
    <t>9 Quarry Road, Boise, ID</t>
  </si>
  <si>
    <t>[Billing address]</t>
  </si>
  <si>
    <t>PANEL / CIRCUIT</t>
  </si>
  <si>
    <t>[customer@email.com]</t>
  </si>
  <si>
    <t>Main panel, garage circuit</t>
  </si>
  <si>
    <t>PERMIT NO.</t>
  </si>
  <si>
    <t>E-2026-1184</t>
  </si>
  <si>
    <t>ELECTRICIAN</t>
  </si>
  <si>
    <t>R. Kim</t>
  </si>
  <si>
    <t>DESCRIPTION</t>
  </si>
  <si>
    <t>QTY</t>
  </si>
  <si>
    <t>RATE</t>
  </si>
  <si>
    <t>TAX %</t>
  </si>
  <si>
    <t>AMOUNT</t>
  </si>
  <si>
    <t>TAX</t>
  </si>
  <si>
    <t>200A main panel upgrade, panel and breakers</t>
  </si>
  <si>
    <t>Meter base and service entrance cable</t>
  </si>
  <si>
    <t>Labor, licensed electrician (hours)</t>
  </si>
  <si>
    <t>Permit and utility coordination</t>
  </si>
  <si>
    <t/>
  </si>
  <si>
    <t>Subtotal</t>
  </si>
  <si>
    <t>Discount</t>
  </si>
  <si>
    <t>Tax</t>
  </si>
  <si>
    <t>Estimate total</t>
  </si>
  <si>
    <t>NOTES</t>
  </si>
  <si>
    <t>TERMS &amp; CONDITIONS</t>
  </si>
  <si>
    <t>Power will be off for about 6 hours on installation day. Utility disconnect and reconnect scheduled by us.</t>
  </si>
  <si>
    <t>Estimate valid for 30 days. 25% deposit to order materials; balance due after final inspection.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</si>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</sst>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1450</v>
      </c>
      <c r="D19" s="17">
        <v>0.08</v>
      </c>
      <c r="E19" s="18">
        <f>IF(A19="","",B19*C19)</f>
        <v>1450</v>
      </c>
      <c r="F19" s="19">
        <f>IF(A19="","",ROUND(B19*C19*D19,2))</f>
        <v>116</v>
      </c>
    </row>
    <row r="20" ht="18" customHeight="1" spans="1:6" x14ac:dyDescent="0.25">
      <c r="A20" s="14" t="s">
        <v>28</v>
      </c>
      <c r="B20" s="15">
        <v>1</v>
      </c>
      <c r="C20" s="16">
        <v>520</v>
      </c>
      <c r="D20" s="17">
        <v>0.08</v>
      </c>
      <c r="E20" s="18">
        <f>IF(A20="","",B20*C20)</f>
        <v>520</v>
      </c>
      <c r="F20" s="19">
        <f>IF(A20="","",ROUND(B20*C20*D20,2))</f>
        <v>41.6</v>
      </c>
    </row>
    <row r="21" ht="18" customHeight="1" spans="1:6" x14ac:dyDescent="0.25">
      <c r="A21" s="14" t="s">
        <v>29</v>
      </c>
      <c r="B21" s="15">
        <v>12</v>
      </c>
      <c r="C21" s="16">
        <v>120</v>
      </c>
      <c r="D21" s="17"/>
      <c r="E21" s="18">
        <f>IF(A21="","",B21*C21)</f>
        <v>1440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1</v>
      </c>
      <c r="C22" s="16">
        <v>250</v>
      </c>
      <c r="D22" s="17"/>
      <c r="E22" s="18">
        <f>IF(A22="","",B22*C22)</f>
        <v>250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3660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157.6</v>
      </c>
    </row>
    <row r="35" ht="24" customHeight="1" spans="3:5" x14ac:dyDescent="0.25">
      <c r="C35" s="22" t="s">
        <v>35</v>
      </c>
      <c r="D35" s="22"/>
      <c r="E35" s="23">
        <f>ROUND(SUM(E19:E30)-E33+E34,2)</f>
        <v>3817.6</v>
      </c>
    </row>
    <row r="37" spans="1:6" x14ac:dyDescent="0.25">
      <c r="A37" s="9" t="s">
        <v>36</v>
      </c>
      <c r="C37" s="9" t="s">
        <v>37</v>
      </c>
      <c r="D37" s="9"/>
      <c r="E37" s="9"/>
      <c r="F37" s="9"/>
    </row>
    <row r="38" ht="58" customHeight="1" spans="1:6" x14ac:dyDescent="0.25">
      <c r="A38" s="24" t="s">
        <v>38</v>
      </c>
      <c r="B38" s="24"/>
      <c r="C38" s="24" t="s">
        <v>39</v>
      </c>
      <c r="D38" s="24"/>
      <c r="E38" s="24"/>
      <c r="F38" s="24"/>
    </row>
    <row r="40" ht="30" customHeight="1" spans="1:6" x14ac:dyDescent="0.25">
      <c r="A40" s="25" t="s">
        <v>40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&amp;L&amp;8&amp;K667085Electrician estimate template · free from bokeping.com/templates/electrician-estimate-template/&amp;R&amp;8&amp;K667085Page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Electrician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