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<sst xmlns="http://schemas.openxmlformats.org/spreadsheetml/2006/main" count="50" uniqueCount="44">
  <si>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</si>
  <si>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</si>
  <si>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</si>
  <si>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</si>
  <si>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</si>
  <si>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</si>
  <si>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</si>
  <si>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</si>
  <si>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</si>
  <si>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</si>
  <si>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SERVICE ADDRESS</t>
  </si>
  <si>
    <t>[Customer Name]</t>
  </si>
  <si>
    <t>1180 Larch Road, Dayton, OH</t>
  </si>
  <si>
    <t>[Billing address]</t>
  </si>
  <si>
    <t>EQUIPMENT</t>
  </si>
  <si>
    <t>[customer@email.com]</t>
  </si>
  <si>
    <t>Split AC system, 3 ton</t>
  </si>
  <si>
    <t>MODEL / SERIAL NO.</t>
  </si>
  <si>
    <t>XR-36 / 2219E40871</t>
  </si>
  <si>
    <t>TECHNICIAN</t>
  </si>
  <si>
    <t>M. Ortiz</t>
  </si>
  <si>
    <t>DESCRIPTION</t>
  </si>
  <si>
    <t>QTY</t>
  </si>
  <si>
    <t>RATE</t>
  </si>
  <si>
    <t>TAX %</t>
  </si>
  <si>
    <t>AMOUNT</t>
  </si>
  <si>
    <t>TAX</t>
  </si>
  <si>
    <t>Service call and diagnostic</t>
  </si>
  <si>
    <t>Labor - replace capacitor and contactor (hours)</t>
  </si>
  <si>
    <t>Dual run capacitor 45/5 MFD</t>
  </si>
  <si>
    <t>Contactor 2-pole 40A</t>
  </si>
  <si>
    <t>R-410A refrigerant (lb)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</si>
  <si>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</si>
  <si>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</si>
  <si>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</si>
  <si>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</si>
  <si>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</si>
  <si>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</si>
  <si>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</si>
  <si>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</si>
  <si>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</si>
  <si>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System tested after repair: cooling restored, supply air 18°F below return. Parts carry the manufacturer warranty; labor is warranted for 90 days.</t>
  </si>
  <si>
    <t>Payment due within 15 days. Refrigerant is billed by the pound added.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</si>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</sst>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46324.5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95</v>
      </c>
      <c r="D19" s="17"/>
      <c r="E19" s="18">
        <f>IF(A19="","",B19*C19)</f>
        <v>95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1.5</v>
      </c>
      <c r="C20" s="16">
        <v>110</v>
      </c>
      <c r="D20" s="17"/>
      <c r="E20" s="18">
        <f>IF(A20="","",B20*C20)</f>
        <v>165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38</v>
      </c>
      <c r="D21" s="17">
        <v>0.08</v>
      </c>
      <c r="E21" s="18">
        <f>IF(A21="","",B21*C21)</f>
        <v>38</v>
      </c>
      <c r="F21" s="19">
        <f>IF(A21="","",ROUND(B21*C21*D21,2))</f>
        <v>3.04</v>
      </c>
    </row>
    <row r="22" ht="18" customHeight="1" spans="1:6" x14ac:dyDescent="0.25">
      <c r="A22" s="14" t="s">
        <v>30</v>
      </c>
      <c r="B22" s="15">
        <v>1</v>
      </c>
      <c r="C22" s="16">
        <v>32</v>
      </c>
      <c r="D22" s="17">
        <v>0.08</v>
      </c>
      <c r="E22" s="18">
        <f>IF(A22="","",B22*C22)</f>
        <v>32</v>
      </c>
      <c r="F22" s="19">
        <f>IF(A22="","",ROUND(B22*C22*D22,2))</f>
        <v>2.56</v>
      </c>
    </row>
    <row r="23" ht="18" customHeight="1" spans="1:6" x14ac:dyDescent="0.25">
      <c r="A23" s="14" t="s">
        <v>31</v>
      </c>
      <c r="B23" s="15">
        <v>2</v>
      </c>
      <c r="C23" s="16">
        <v>65</v>
      </c>
      <c r="D23" s="17">
        <v>0.08</v>
      </c>
      <c r="E23" s="18">
        <f>IF(A23="","",B23*C23)</f>
        <v>130</v>
      </c>
      <c r="F23" s="19">
        <f>IF(A23="","",ROUND(B23*C23*D23,2))</f>
        <v>10.4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460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16</v>
      </c>
    </row>
    <row r="35" spans="3:5" x14ac:dyDescent="0.25">
      <c r="C35" s="20" t="s">
        <v>36</v>
      </c>
      <c r="D35" s="20"/>
      <c r="E35" s="21">
        <f>ROUND(SUM(E19:E30)-E33+E34,2)</f>
        <v>476</v>
      </c>
    </row>
    <row r="36" spans="3:5" x14ac:dyDescent="0.25">
      <c r="C36" s="20" t="s">
        <v>37</v>
      </c>
      <c r="D36" s="20"/>
      <c r="E36" s="16">
        <v>0</v>
      </c>
    </row>
    <row r="37" ht="24" customHeight="1" spans="3:5" x14ac:dyDescent="0.25">
      <c r="C37" s="22" t="s">
        <v>38</v>
      </c>
      <c r="D37" s="22"/>
      <c r="E37" s="23">
        <f>E35-E36</f>
        <v>476</v>
      </c>
    </row>
    <row r="39" spans="1:6" x14ac:dyDescent="0.25">
      <c r="A39" s="9" t="s">
        <v>39</v>
      </c>
      <c r="C39" s="9" t="s">
        <v>40</v>
      </c>
      <c r="D39" s="9"/>
      <c r="E39" s="9"/>
      <c r="F39" s="9"/>
    </row>
    <row r="40" ht="58" customHeight="1" spans="1:6" x14ac:dyDescent="0.25">
      <c r="A40" s="24" t="s">
        <v>41</v>
      </c>
      <c r="B40" s="24"/>
      <c r="C40" s="24" t="s">
        <v>42</v>
      </c>
      <c r="D40" s="24"/>
      <c r="E40" s="24"/>
      <c r="F40" s="24"/>
    </row>
    <row r="42" ht="30" customHeight="1" spans="1:6" x14ac:dyDescent="0.25">
      <c r="A42" s="25" t="s">
        <v>43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&amp;L&amp;8&amp;K667085HVAC invoice template · free from bokeping.com/templates/hvac-invoice-template/&amp;R&amp;8&amp;K667085Page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HVAC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